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/>
  <mc:AlternateContent xmlns:mc="http://schemas.openxmlformats.org/markup-compatibility/2006">
    <mc:Choice Requires="x15">
      <x15ac:absPath xmlns:x15ac="http://schemas.microsoft.com/office/spreadsheetml/2010/11/ac" url="/Users/yaizamartin/Desktop/"/>
    </mc:Choice>
  </mc:AlternateContent>
  <bookViews>
    <workbookView xWindow="0" yWindow="460" windowWidth="28240" windowHeight="11760"/>
  </bookViews>
  <sheets>
    <sheet name="Hoja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B33" i="1"/>
  <c r="C33" i="1"/>
  <c r="D33" i="1"/>
  <c r="C36" i="1"/>
  <c r="F6" i="1"/>
  <c r="F7" i="1"/>
  <c r="F12" i="1"/>
  <c r="F14" i="1"/>
  <c r="F17" i="1"/>
  <c r="F18" i="1"/>
  <c r="F19" i="1"/>
  <c r="F20" i="1"/>
  <c r="F21" i="1"/>
  <c r="F22" i="1"/>
  <c r="F23" i="1"/>
  <c r="F24" i="1"/>
  <c r="F25" i="1"/>
  <c r="F26" i="1"/>
  <c r="F27" i="1"/>
  <c r="F29" i="1"/>
  <c r="B29" i="1"/>
  <c r="C29" i="1"/>
  <c r="D29" i="1"/>
  <c r="E29" i="1"/>
  <c r="E28" i="1"/>
</calcChain>
</file>

<file path=xl/sharedStrings.xml><?xml version="1.0" encoding="utf-8"?>
<sst xmlns="http://schemas.openxmlformats.org/spreadsheetml/2006/main" count="36" uniqueCount="35">
  <si>
    <t>FDCAN</t>
  </si>
  <si>
    <t>Aplicación de Fondos</t>
  </si>
  <si>
    <t>01/01/2017-31/07/2018</t>
  </si>
  <si>
    <t>Justificación</t>
  </si>
  <si>
    <t>Proyecto</t>
  </si>
  <si>
    <t>Total</t>
  </si>
  <si>
    <t>TOTAL DE PROYECTO</t>
  </si>
  <si>
    <t>Redacción proyecto ejecución circuito circular. Incluye estudios previos. Tramo A.</t>
  </si>
  <si>
    <t>Redacción proyecto ejecución circuito circular. Incluye estudios previos. Tramo B.</t>
  </si>
  <si>
    <t>Redacción proyecto básico de la red de senderos municipal.</t>
  </si>
  <si>
    <t>Proyecto de ejecución de rehabilitación de los miradores de la Cruz de la Concepción y las Tres Piedras</t>
  </si>
  <si>
    <t>Depósito auxiliar y conexiones al depósito de la veguetilla</t>
  </si>
  <si>
    <t>Depósito auxiliar y conexiones al depósito del Santisimo</t>
  </si>
  <si>
    <t>Adeacuación de la finca del Gamonal como Vivero empresarial agropecuario 1ª Fase</t>
  </si>
  <si>
    <t>Adeacuación de la finca del Gamonal como Vivero empresarial agropecuario 2ª Fase</t>
  </si>
  <si>
    <t>Proyecto de ejecución centro de recursos La Atalaya 1º Fase</t>
  </si>
  <si>
    <t>Proyecto de ejecución centro de recursos La Atalaya 2ªFase</t>
  </si>
  <si>
    <t>Proyecto de ejecución centro de recursos La Atalaya 3ªFase</t>
  </si>
  <si>
    <t>Repavimentación, refuerzo de márgaenes en Ctra. Bajo Risco. La Atalaya</t>
  </si>
  <si>
    <t>Repavimentación y mejora de Ctra. Lomo Lucas. El Madroñal.</t>
  </si>
  <si>
    <t>Reforma, acondicionamiento y mjeora de la eficiencia energética del A.P. Los Alvarados</t>
  </si>
  <si>
    <t>Asitencia Técnica para la Dirección de obra y cordinación de Seguridad y Saludo del proyecto “Reforma, acondicionamiento y mjeora de la eficiencia energética del A.P. Los Alvarados”.</t>
  </si>
  <si>
    <t>Legalizaciones en Industria “OCA, Visado de Calidad y Legalizaciones”</t>
  </si>
  <si>
    <t>Obra despeje y limpieza de márgenes de Vías municipales Pavimentadas</t>
  </si>
  <si>
    <t>Instalación eléctria de luminarias puestos de trabajo de las dependencias municipales</t>
  </si>
  <si>
    <t>Ampliación y mejora de aceras acceso al Polideportivo municipal</t>
  </si>
  <si>
    <t>Construcción de rotonda y mejoras de acceso a usos municpales en la Calle Paseo del Guiniguada</t>
  </si>
  <si>
    <t>Asistencia Técnica para la redacción del proyecto: Contrucción de rotonda y mejoras de acceso a usos Municpale en la Calle Paseo del Guiniguada.</t>
  </si>
  <si>
    <t>Asistencia Técnica para la Dirección de Obra y Coordinación de Seguridad y Salud durante la ejecución del proyecto: Construcción de rotonda y mejoras de acceso a usos Municpales en la Calle Paseo del Guiniguada</t>
  </si>
  <si>
    <t>ARRU 96 Viviendas Santa Brígida</t>
  </si>
  <si>
    <t>FINANCIACIÓN</t>
  </si>
  <si>
    <t>AYUNTAMIENTO</t>
  </si>
  <si>
    <t>TOTAL</t>
  </si>
  <si>
    <t>Cabildo ingresa 2017</t>
  </si>
  <si>
    <t>Saldo del Cabildo que se podría invertir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</si>
</sst>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&quot; &quot;;[Red]&quot;-&quot;#,##0.00&quot; &quot;"/>
    <numFmt numFmtId="166" formatCode="#,##0.00&quot; &quot;[$€-C0A];[Red]&quot;-&quot;#,##0.00&quot; &quot;[$€-C0A]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5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808080"/>
        <bgColor rgb="FF808080"/>
      </patternFill>
    </fill>
    <fill>
      <patternFill patternType="solid">
        <fgColor rgb="FF666666"/>
        <bgColor rgb="FF666666"/>
      </patternFill>
    </fill>
    <fill>
      <patternFill patternType="solid">
        <fgColor rgb="FF00FFFF"/>
        <bgColor rgb="FF00FFFF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51">
    <xf numFmtId="0" fontId="0" fillId="0" borderId="0" xfId="0"/>
    <xf numFmtId="4" fontId="4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4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4" fontId="0" fillId="5" borderId="1" xfId="0" applyNumberForma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8" fillId="5" borderId="1" xfId="0" applyNumberFormat="1" applyFon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 wrapText="1"/>
    </xf>
    <xf numFmtId="4" fontId="0" fillId="7" borderId="1" xfId="0" applyNumberFormat="1" applyFill="1" applyBorder="1" applyAlignment="1">
      <alignment vertical="center"/>
    </xf>
    <xf numFmtId="4" fontId="6" fillId="7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 wrapText="1"/>
    </xf>
    <xf numFmtId="165" fontId="8" fillId="5" borderId="1" xfId="0" applyNumberFormat="1" applyFont="1" applyFill="1" applyBorder="1" applyAlignment="1">
      <alignment vertical="top" wrapText="1"/>
    </xf>
    <xf numFmtId="4" fontId="6" fillId="0" borderId="1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6" fontId="6" fillId="0" borderId="0" xfId="0" applyNumberFormat="1" applyFont="1"/>
    <xf numFmtId="166" fontId="10" fillId="0" borderId="0" xfId="0" applyNumberFormat="1" applyFont="1"/>
    <xf numFmtId="166" fontId="0" fillId="0" borderId="0" xfId="0" applyNumberFormat="1"/>
    <xf numFmtId="0" fontId="0" fillId="0" borderId="1" xfId="0" applyFill="1" applyBorder="1"/>
    <xf numFmtId="4" fontId="3" fillId="2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C28" workbookViewId="0">
      <selection activeCell="G28" sqref="G28"/>
    </sheetView>
  </sheetViews>
  <sheetFormatPr baseColWidth="10" defaultColWidth="8.83203125" defaultRowHeight="14" x14ac:dyDescent="0.15"/>
  <cols>
    <col min="1" max="1" width="63.83203125" customWidth="1"/>
    <col min="2" max="2" width="20" customWidth="1"/>
    <col min="3" max="3" width="18.6640625" customWidth="1"/>
    <col min="4" max="4" width="14.6640625" customWidth="1"/>
    <col min="5" max="5" width="20.6640625" customWidth="1"/>
    <col min="6" max="6" width="18.1640625" customWidth="1"/>
    <col min="7" max="7" width="18.33203125" customWidth="1"/>
    <col min="8" max="8" width="21.33203125" customWidth="1"/>
    <col min="9" max="9" width="54.1640625" customWidth="1"/>
    <col min="10" max="1024" width="10.6640625" customWidth="1"/>
  </cols>
  <sheetData>
    <row r="1" spans="1:26" ht="20" x14ac:dyDescent="0.25">
      <c r="A1" s="45" t="s">
        <v>0</v>
      </c>
      <c r="B1" s="45"/>
      <c r="C1" s="45"/>
      <c r="D1" s="45"/>
      <c r="E1" s="45"/>
      <c r="F1" s="45"/>
      <c r="G1" s="1"/>
      <c r="H1" s="2"/>
    </row>
    <row r="2" spans="1:26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7" x14ac:dyDescent="0.2">
      <c r="A3" s="3" t="s">
        <v>1</v>
      </c>
      <c r="B3" s="4" t="s">
        <v>2</v>
      </c>
      <c r="C3" s="4">
        <v>44043</v>
      </c>
      <c r="D3" s="4">
        <v>44043</v>
      </c>
      <c r="E3" s="5"/>
      <c r="F3" s="6"/>
      <c r="G3" s="1"/>
      <c r="H3" s="2"/>
    </row>
    <row r="4" spans="1:26" ht="17" x14ac:dyDescent="0.2">
      <c r="A4" s="3" t="s">
        <v>3</v>
      </c>
      <c r="B4" s="4">
        <v>43830</v>
      </c>
      <c r="C4" s="4">
        <v>44043</v>
      </c>
      <c r="D4" s="4">
        <v>44134</v>
      </c>
      <c r="E4" s="5"/>
      <c r="F4" s="6"/>
      <c r="G4" s="1"/>
      <c r="H4" s="2"/>
    </row>
    <row r="5" spans="1:26" ht="17" x14ac:dyDescent="0.2">
      <c r="A5" s="7" t="s">
        <v>4</v>
      </c>
      <c r="B5" s="8">
        <v>2017</v>
      </c>
      <c r="C5" s="8">
        <v>2018</v>
      </c>
      <c r="D5" s="8">
        <v>2019</v>
      </c>
      <c r="E5" s="8" t="s">
        <v>5</v>
      </c>
      <c r="F5" s="9" t="s">
        <v>6</v>
      </c>
      <c r="G5" s="10"/>
      <c r="H5" s="10"/>
      <c r="I5" s="11"/>
    </row>
    <row r="6" spans="1:26" s="18" customFormat="1" ht="15" x14ac:dyDescent="0.15">
      <c r="A6" s="12" t="s">
        <v>7</v>
      </c>
      <c r="B6" s="13">
        <v>12420.94</v>
      </c>
      <c r="C6" s="14"/>
      <c r="D6" s="14"/>
      <c r="E6" s="14">
        <v>12420.94</v>
      </c>
      <c r="F6" s="15">
        <f>SUM(E6)</f>
        <v>12420.94</v>
      </c>
      <c r="G6" s="16"/>
      <c r="H6" s="14"/>
      <c r="I6" s="17"/>
    </row>
    <row r="7" spans="1:26" s="18" customFormat="1" ht="15" x14ac:dyDescent="0.15">
      <c r="A7" s="12" t="s">
        <v>8</v>
      </c>
      <c r="B7" s="13">
        <v>18701.560000000001</v>
      </c>
      <c r="C7" s="14"/>
      <c r="D7" s="14"/>
      <c r="E7" s="19">
        <v>18701.560000000001</v>
      </c>
      <c r="F7" s="15">
        <f>SUM(E7)</f>
        <v>18701.560000000001</v>
      </c>
      <c r="G7" s="16"/>
      <c r="H7" s="14"/>
      <c r="I7" s="17"/>
    </row>
    <row r="8" spans="1:26" s="18" customFormat="1" ht="21.5" customHeight="1" x14ac:dyDescent="0.15">
      <c r="A8" s="12" t="s">
        <v>9</v>
      </c>
      <c r="B8" s="13">
        <v>8720</v>
      </c>
      <c r="C8" s="14"/>
      <c r="D8" s="14"/>
      <c r="E8" s="14">
        <v>8720</v>
      </c>
      <c r="F8" s="15">
        <v>8720</v>
      </c>
      <c r="G8" s="16"/>
      <c r="H8" s="14"/>
      <c r="I8" s="17"/>
    </row>
    <row r="9" spans="1:26" ht="30.5" customHeight="1" x14ac:dyDescent="0.15">
      <c r="A9" s="20" t="s">
        <v>10</v>
      </c>
      <c r="B9" s="21">
        <v>140000</v>
      </c>
      <c r="C9" s="22"/>
      <c r="D9" s="22"/>
      <c r="E9" s="22">
        <v>140000</v>
      </c>
      <c r="F9" s="23">
        <v>140000</v>
      </c>
      <c r="G9" s="24"/>
      <c r="H9" s="22"/>
      <c r="I9" s="25"/>
    </row>
    <row r="10" spans="1:26" s="18" customFormat="1" ht="15" x14ac:dyDescent="0.15">
      <c r="A10" s="26" t="s">
        <v>11</v>
      </c>
      <c r="B10" s="14">
        <v>157315.87</v>
      </c>
      <c r="C10" s="14"/>
      <c r="D10" s="14"/>
      <c r="E10" s="27">
        <v>157315.87</v>
      </c>
      <c r="F10" s="15">
        <v>157315.87</v>
      </c>
      <c r="G10" s="16"/>
      <c r="H10" s="14"/>
      <c r="I10" s="17"/>
    </row>
    <row r="11" spans="1:26" s="18" customFormat="1" ht="15" x14ac:dyDescent="0.15">
      <c r="A11" s="26" t="s">
        <v>12</v>
      </c>
      <c r="B11" s="14">
        <v>110381.19</v>
      </c>
      <c r="C11" s="14"/>
      <c r="D11" s="14"/>
      <c r="E11" s="14">
        <v>110381.19</v>
      </c>
      <c r="F11" s="15">
        <v>110381.19</v>
      </c>
      <c r="G11" s="16"/>
      <c r="H11" s="14"/>
      <c r="I11" s="17"/>
    </row>
    <row r="12" spans="1:26" s="18" customFormat="1" ht="15" x14ac:dyDescent="0.15">
      <c r="A12" s="26" t="s">
        <v>13</v>
      </c>
      <c r="B12" s="14">
        <v>251885</v>
      </c>
      <c r="C12" s="14"/>
      <c r="D12" s="14"/>
      <c r="E12" s="27">
        <v>251885</v>
      </c>
      <c r="F12" s="46">
        <f>SUM(E12+E13)</f>
        <v>311474.2</v>
      </c>
      <c r="G12" s="47"/>
      <c r="H12" s="14"/>
      <c r="I12" s="17"/>
    </row>
    <row r="13" spans="1:26" s="18" customFormat="1" ht="15" x14ac:dyDescent="0.15">
      <c r="A13" s="26" t="s">
        <v>14</v>
      </c>
      <c r="B13" s="14"/>
      <c r="C13" s="14">
        <v>59589.2</v>
      </c>
      <c r="D13" s="14"/>
      <c r="E13" s="27">
        <v>59589.2</v>
      </c>
      <c r="F13" s="46"/>
      <c r="G13" s="47"/>
      <c r="H13" s="14"/>
      <c r="I13" s="17"/>
    </row>
    <row r="14" spans="1:26" ht="26" customHeight="1" x14ac:dyDescent="0.15">
      <c r="A14" s="28" t="s">
        <v>15</v>
      </c>
      <c r="B14" s="29">
        <v>15000</v>
      </c>
      <c r="C14" s="22"/>
      <c r="D14" s="22"/>
      <c r="E14" s="30">
        <v>15000</v>
      </c>
      <c r="F14" s="48">
        <f>SUM(E14+E15+E16)</f>
        <v>301120.32</v>
      </c>
      <c r="G14" s="49"/>
      <c r="H14" s="50"/>
      <c r="I14" s="44"/>
    </row>
    <row r="15" spans="1:26" ht="21.5" customHeight="1" x14ac:dyDescent="0.15">
      <c r="A15" s="28" t="s">
        <v>16</v>
      </c>
      <c r="B15" s="29"/>
      <c r="C15" s="22">
        <v>243423.32</v>
      </c>
      <c r="D15" s="22"/>
      <c r="E15" s="30">
        <v>243423.32</v>
      </c>
      <c r="F15" s="48"/>
      <c r="G15" s="49"/>
      <c r="H15" s="50"/>
      <c r="I15" s="44"/>
    </row>
    <row r="16" spans="1:26" ht="24.5" customHeight="1" x14ac:dyDescent="0.15">
      <c r="A16" s="28" t="s">
        <v>17</v>
      </c>
      <c r="B16" s="29"/>
      <c r="C16" s="22"/>
      <c r="D16" s="22">
        <v>42697</v>
      </c>
      <c r="E16" s="30">
        <v>42697</v>
      </c>
      <c r="F16" s="48"/>
      <c r="G16" s="49"/>
      <c r="H16" s="50"/>
      <c r="I16" s="44"/>
    </row>
    <row r="17" spans="1:9" ht="24.5" customHeight="1" x14ac:dyDescent="0.15">
      <c r="A17" s="28" t="s">
        <v>18</v>
      </c>
      <c r="B17" s="29"/>
      <c r="C17" s="22">
        <v>129510.34</v>
      </c>
      <c r="D17" s="22"/>
      <c r="E17" s="30"/>
      <c r="F17" s="31">
        <f t="shared" ref="F17:F27" si="0">B17+C17+D17+E17</f>
        <v>129510.34</v>
      </c>
      <c r="G17" s="24"/>
      <c r="H17" s="22"/>
      <c r="I17" s="25"/>
    </row>
    <row r="18" spans="1:9" ht="24.5" customHeight="1" x14ac:dyDescent="0.15">
      <c r="A18" s="28" t="s">
        <v>19</v>
      </c>
      <c r="B18" s="29"/>
      <c r="C18" s="22">
        <v>123144.5</v>
      </c>
      <c r="D18" s="22"/>
      <c r="E18" s="30"/>
      <c r="F18" s="31">
        <f t="shared" si="0"/>
        <v>123144.5</v>
      </c>
      <c r="G18" s="24"/>
      <c r="H18" s="22"/>
      <c r="I18" s="25"/>
    </row>
    <row r="19" spans="1:9" ht="24.5" customHeight="1" x14ac:dyDescent="0.15">
      <c r="A19" s="28" t="s">
        <v>20</v>
      </c>
      <c r="B19" s="29"/>
      <c r="C19" s="22">
        <v>101826.74</v>
      </c>
      <c r="D19" s="22"/>
      <c r="E19" s="30"/>
      <c r="F19" s="31">
        <f t="shared" si="0"/>
        <v>101826.74</v>
      </c>
      <c r="G19" s="24"/>
      <c r="H19" s="22"/>
      <c r="I19" s="25"/>
    </row>
    <row r="20" spans="1:9" ht="24.5" customHeight="1" x14ac:dyDescent="0.15">
      <c r="A20" s="28" t="s">
        <v>21</v>
      </c>
      <c r="B20" s="29"/>
      <c r="C20" s="22">
        <v>3000</v>
      </c>
      <c r="D20" s="22"/>
      <c r="E20" s="30"/>
      <c r="F20" s="31">
        <f t="shared" si="0"/>
        <v>3000</v>
      </c>
      <c r="G20" s="24"/>
      <c r="H20" s="22"/>
      <c r="I20" s="25"/>
    </row>
    <row r="21" spans="1:9" ht="24.5" customHeight="1" x14ac:dyDescent="0.15">
      <c r="A21" s="28" t="s">
        <v>22</v>
      </c>
      <c r="B21" s="29"/>
      <c r="C21" s="22">
        <v>1400</v>
      </c>
      <c r="D21" s="22"/>
      <c r="E21" s="30"/>
      <c r="F21" s="31">
        <f t="shared" si="0"/>
        <v>1400</v>
      </c>
      <c r="G21" s="24"/>
      <c r="H21" s="22"/>
      <c r="I21" s="25"/>
    </row>
    <row r="22" spans="1:9" s="18" customFormat="1" ht="24.5" customHeight="1" x14ac:dyDescent="0.15">
      <c r="A22" s="32" t="s">
        <v>23</v>
      </c>
      <c r="B22" s="33"/>
      <c r="C22" s="14">
        <v>13334.51</v>
      </c>
      <c r="D22" s="14"/>
      <c r="E22" s="27"/>
      <c r="F22" s="15">
        <f t="shared" si="0"/>
        <v>13334.51</v>
      </c>
      <c r="G22" s="16"/>
      <c r="H22" s="14"/>
      <c r="I22" s="14"/>
    </row>
    <row r="23" spans="1:9" s="18" customFormat="1" ht="24.5" customHeight="1" x14ac:dyDescent="0.15">
      <c r="A23" s="32" t="s">
        <v>24</v>
      </c>
      <c r="B23" s="33"/>
      <c r="C23" s="14">
        <v>2783.91</v>
      </c>
      <c r="D23" s="14"/>
      <c r="E23" s="27"/>
      <c r="F23" s="15">
        <f t="shared" si="0"/>
        <v>2783.91</v>
      </c>
      <c r="G23" s="16"/>
      <c r="H23" s="14"/>
      <c r="I23" s="14"/>
    </row>
    <row r="24" spans="1:9" ht="24.5" customHeight="1" x14ac:dyDescent="0.15">
      <c r="A24" s="28" t="s">
        <v>25</v>
      </c>
      <c r="B24" s="29"/>
      <c r="C24" s="22"/>
      <c r="D24" s="22">
        <v>83320.539999999994</v>
      </c>
      <c r="E24" s="30"/>
      <c r="F24" s="31">
        <f t="shared" si="0"/>
        <v>83320.539999999994</v>
      </c>
      <c r="G24" s="24"/>
      <c r="H24" s="22"/>
      <c r="I24" s="25"/>
    </row>
    <row r="25" spans="1:9" ht="24.5" customHeight="1" x14ac:dyDescent="0.15">
      <c r="A25" s="28" t="s">
        <v>26</v>
      </c>
      <c r="B25" s="29"/>
      <c r="C25" s="22"/>
      <c r="D25" s="22">
        <v>522019.8</v>
      </c>
      <c r="E25" s="30"/>
      <c r="F25" s="31">
        <f t="shared" si="0"/>
        <v>522019.8</v>
      </c>
      <c r="G25" s="24"/>
      <c r="H25" s="22"/>
      <c r="I25" s="44"/>
    </row>
    <row r="26" spans="1:9" ht="24.5" customHeight="1" x14ac:dyDescent="0.15">
      <c r="A26" s="28" t="s">
        <v>27</v>
      </c>
      <c r="B26" s="29"/>
      <c r="C26" s="22"/>
      <c r="D26" s="22">
        <v>14700</v>
      </c>
      <c r="E26" s="30"/>
      <c r="F26" s="31">
        <f t="shared" si="0"/>
        <v>14700</v>
      </c>
      <c r="G26" s="24"/>
      <c r="H26" s="22"/>
      <c r="I26" s="44"/>
    </row>
    <row r="27" spans="1:9" ht="24.5" customHeight="1" x14ac:dyDescent="0.15">
      <c r="A27" s="28" t="s">
        <v>28</v>
      </c>
      <c r="B27" s="29"/>
      <c r="C27" s="22"/>
      <c r="D27" s="22">
        <v>14500</v>
      </c>
      <c r="E27" s="30"/>
      <c r="F27" s="31">
        <f t="shared" si="0"/>
        <v>14500</v>
      </c>
      <c r="G27" s="24"/>
      <c r="H27" s="22"/>
      <c r="I27" s="44"/>
    </row>
    <row r="28" spans="1:9" ht="15" x14ac:dyDescent="0.15">
      <c r="A28" s="28" t="s">
        <v>29</v>
      </c>
      <c r="B28" s="29"/>
      <c r="C28" s="22">
        <v>215410.8</v>
      </c>
      <c r="D28" s="22">
        <v>215410</v>
      </c>
      <c r="E28" s="22">
        <f>SUM(C28+D28)</f>
        <v>430820.8</v>
      </c>
      <c r="F28" s="23">
        <v>430820.8</v>
      </c>
      <c r="G28" s="24"/>
      <c r="H28" s="22"/>
      <c r="I28" s="25"/>
    </row>
    <row r="29" spans="1:9" ht="16" x14ac:dyDescent="0.2">
      <c r="A29" s="34"/>
      <c r="B29" s="34">
        <f>SUM(B6:B28)</f>
        <v>714424.56</v>
      </c>
      <c r="C29" s="34">
        <f>SUM(C6:C28)</f>
        <v>893423.32000000007</v>
      </c>
      <c r="D29" s="34">
        <f>SUM(D6:D28)</f>
        <v>892647.34</v>
      </c>
      <c r="E29" s="35">
        <f>SUM(B29+C29+D29)</f>
        <v>2500495.2200000002</v>
      </c>
      <c r="F29" s="36">
        <f>SUM(F6:F28)</f>
        <v>2500495.2200000002</v>
      </c>
      <c r="G29" s="37"/>
      <c r="H29" s="6"/>
      <c r="I29" s="25"/>
    </row>
    <row r="30" spans="1:9" ht="15" x14ac:dyDescent="0.2">
      <c r="A30" s="38" t="s">
        <v>30</v>
      </c>
      <c r="B30" s="38"/>
      <c r="C30" s="38"/>
      <c r="D30" s="38"/>
      <c r="E30" s="38"/>
      <c r="F30" s="38"/>
      <c r="G30" s="1"/>
      <c r="H30" s="2"/>
    </row>
    <row r="31" spans="1:9" x14ac:dyDescent="0.15">
      <c r="A31" t="s">
        <v>31</v>
      </c>
      <c r="B31" s="38">
        <v>357212.28</v>
      </c>
      <c r="C31" s="38">
        <v>446711.66</v>
      </c>
      <c r="D31" s="38">
        <v>446323.67</v>
      </c>
      <c r="E31" s="38"/>
      <c r="G31" s="39"/>
      <c r="H31" s="40"/>
    </row>
    <row r="32" spans="1:9" ht="15" x14ac:dyDescent="0.2">
      <c r="A32" s="38" t="s">
        <v>0</v>
      </c>
      <c r="B32" s="38">
        <v>357212.28</v>
      </c>
      <c r="C32" s="38">
        <v>446711.66</v>
      </c>
      <c r="D32" s="38">
        <v>446323.67</v>
      </c>
      <c r="E32" s="38"/>
      <c r="F32" s="38"/>
      <c r="G32" s="1"/>
      <c r="H32" s="2"/>
    </row>
    <row r="33" spans="1:8" ht="15" x14ac:dyDescent="0.2">
      <c r="A33" t="s">
        <v>32</v>
      </c>
      <c r="B33" s="41">
        <f>SUM(B31:B32)</f>
        <v>714424.56</v>
      </c>
      <c r="C33" s="41">
        <f>SUM(C31:C32)</f>
        <v>893423.32</v>
      </c>
      <c r="D33" s="41">
        <f>SUM(D31:D32)</f>
        <v>892647.34</v>
      </c>
      <c r="G33" s="39"/>
      <c r="H33" s="40"/>
    </row>
    <row r="34" spans="1:8" x14ac:dyDescent="0.15">
      <c r="G34" s="39"/>
      <c r="H34" s="40"/>
    </row>
    <row r="35" spans="1:8" x14ac:dyDescent="0.15">
      <c r="G35" s="39"/>
      <c r="H35" s="40"/>
    </row>
    <row r="36" spans="1:8" ht="19" x14ac:dyDescent="0.25">
      <c r="C36" s="42">
        <f>B33+C33+D33</f>
        <v>2500495.2199999997</v>
      </c>
      <c r="G36" s="39"/>
      <c r="H36" s="40"/>
    </row>
    <row r="37" spans="1:8" x14ac:dyDescent="0.15">
      <c r="G37" s="39"/>
      <c r="H37" s="40"/>
    </row>
    <row r="38" spans="1:8" x14ac:dyDescent="0.15">
      <c r="A38" t="s">
        <v>33</v>
      </c>
      <c r="B38" s="43">
        <v>499983.02</v>
      </c>
      <c r="G38" s="39"/>
      <c r="H38" s="40"/>
    </row>
    <row r="39" spans="1:8" x14ac:dyDescent="0.15">
      <c r="G39" s="39"/>
      <c r="H39" s="40"/>
    </row>
    <row r="40" spans="1:8" x14ac:dyDescent="0.15">
      <c r="B40" s="38">
        <v>499983.02</v>
      </c>
      <c r="G40" s="39"/>
      <c r="H40" s="40"/>
    </row>
    <row r="41" spans="1:8" x14ac:dyDescent="0.15">
      <c r="B41" s="38">
        <v>357212.28</v>
      </c>
      <c r="G41" s="39"/>
      <c r="H41" s="40"/>
    </row>
    <row r="42" spans="1:8" x14ac:dyDescent="0.15">
      <c r="A42" t="s">
        <v>34</v>
      </c>
      <c r="B42" s="43">
        <f>B40-B41</f>
        <v>142770.74</v>
      </c>
      <c r="G42" s="39"/>
      <c r="H42" s="40"/>
    </row>
  </sheetData>
  <mergeCells count="9">
    <mergeCell ref="I25:I27"/>
    <mergeCell ref="A1:F1"/>
    <mergeCell ref="A2:Z2"/>
    <mergeCell ref="F12:F13"/>
    <mergeCell ref="G12:G13"/>
    <mergeCell ref="F14:F16"/>
    <mergeCell ref="G14:G16"/>
    <mergeCell ref="H14:H16"/>
    <mergeCell ref="I14:I16"/>
  </mergeCells>
  <pageMargins left="0" right="0" top="0.39409448818897641" bottom="0.39409448818897641" header="0" footer="0"/>
  <pageSetup paperSize="0" scale="48" fitToWidth="0" fitToHeight="0" pageOrder="overThenDown" orientation="landscape" useFirstPageNumber="1" horizontalDpi="0" verticalDpi="0" copies="0"/>
  <headerFooter>
    <oddHeader>&amp;C&amp;A</oddHeader>
    <oddFooter>&amp;CPágina &amp;P</oddFooter>
  </headerFooter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cp:revision>6</cp:revision>
  <cp:lastPrinted>2020-02-10T14:30:10Z</cp:lastPrinted>
  <dcterms:created xsi:type="dcterms:W3CDTF">2020-01-17T11:57:02Z</dcterms:created>
  <dcterms:modified xsi:type="dcterms:W3CDTF">2020-06-16T15:37:44Z</dcterms:modified>
</cp:coreProperties>
</file>